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Categoría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Mensu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aaaa"/>
    <numFmt numFmtId="165" formatCode="&quot;$&quot; #,##0.00"/>
  </numFmts>
  <fonts count="7">
    <font>
      <name val="Calibri"/>
      <family val="2"/>
      <color theme="1"/>
      <sz val="11"/>
      <scheme val="minor"/>
    </font>
    <font>
      <b val="1"/>
      <color rgb="00C00000"/>
      <sz val="12"/>
    </font>
    <font>
      <b val="1"/>
      <color rgb="001F4E79"/>
      <sz val="18"/>
    </font>
    <font>
      <b val="1"/>
      <sz val="12"/>
    </font>
    <font>
      <i val="1"/>
      <color rgb="00808080"/>
    </font>
    <font>
      <b val="1"/>
      <color rgb="00FFFFFF"/>
    </font>
    <font>
      <b val="1"/>
      <color rgb="001F4E79"/>
      <sz val="16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3" borderId="1" applyProtection="1" pivotButton="0" quotePrefix="0" xfId="0">
      <protection locked="0" hidden="0"/>
    </xf>
    <xf numFmtId="0" fontId="0" fillId="4" borderId="1" pivotButton="0" quotePrefix="0" xfId="0"/>
    <xf numFmtId="164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0" fontId="6" fillId="0" borderId="0" pivotButton="0" quotePrefix="0" xfId="0"/>
    <xf numFmtId="165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16" customHeight="1">
      <c r="A1" s="1" t="inlineStr">
        <is>
          <t>Versión gratuita — la versión completa en planillapyme.com</t>
        </is>
      </c>
    </row>
    <row r="2" ht="16" customHeight="1"/>
    <row r="3" ht="16" customHeight="1">
      <c r="A3" s="2" t="inlineStr">
        <is>
          <t>Flujo de Caja del Emprendimiento</t>
        </is>
      </c>
    </row>
    <row r="4" ht="16" customHeight="1"/>
    <row r="5" ht="16" customHeight="1">
      <c r="A5" s="3" t="inlineStr">
        <is>
          <t>¿Para qué sirve?</t>
        </is>
      </c>
    </row>
    <row r="6" ht="16" customHeight="1">
      <c r="A6" s="4" t="inlineStr">
        <is>
          <t>Llevá el control de todo lo que entra y sale de tu negocio, y mirá de un vistazo cómo viene tu caja mes a mes.</t>
        </is>
      </c>
    </row>
    <row r="7" ht="16" customHeight="1"/>
    <row r="8" ht="16" customHeight="1">
      <c r="A8" s="3" t="inlineStr">
        <is>
          <t>¿Cómo usarla?</t>
        </is>
      </c>
    </row>
    <row r="9" ht="16" customHeight="1">
      <c r="A9" t="inlineStr">
        <is>
          <t>1. Cargá las categorías de ingreso y egreso en la hoja Categorías (podés editarlas).</t>
        </is>
      </c>
    </row>
    <row r="10" ht="16" customHeight="1">
      <c r="A10" t="inlineStr">
        <is>
          <t>2. Registrá cada movimiento de plata en la hoja Movimientos: fecha, concepto, categoría, tipo, medio de pago e importe.</t>
        </is>
      </c>
    </row>
    <row r="11" ht="16" customHeight="1">
      <c r="A11" t="inlineStr">
        <is>
          <t>3. En la hoja Mensual, elegí el año y el saldo inicial: vas a ver ingresos, egresos, resultado y saldo acumulado mes a mes.</t>
        </is>
      </c>
    </row>
    <row r="12" ht="16" customHeight="1"/>
    <row r="13" ht="16" customHeight="1">
      <c r="A13" t="inlineStr">
        <is>
          <t>Esta versión gratuita incluye hasta 15 movimientos, sin la hoja de Saldos por medio de pago ni el desglose de egresos por categoría.</t>
        </is>
      </c>
    </row>
    <row r="14" ht="16" customHeight="1"/>
    <row r="15" ht="16" customHeight="1"/>
    <row r="16" ht="16" customHeight="1">
      <c r="A16" s="5" t="inlineStr">
        <is>
          <t>PlanillaPyme — planillapyme.com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26" customWidth="1" min="4" max="4"/>
  </cols>
  <sheetData>
    <row r="1">
      <c r="A1" s="6" t="inlineStr">
        <is>
          <t>Categorías de ingreso</t>
        </is>
      </c>
      <c r="B1" s="6" t="inlineStr">
        <is>
          <t>Categorías de egreso</t>
        </is>
      </c>
      <c r="C1" s="6" t="n"/>
      <c r="D1" s="6" t="inlineStr">
        <is>
          <t>Todas (para el desplegable)</t>
        </is>
      </c>
    </row>
    <row r="2">
      <c r="A2" s="7" t="inlineStr">
        <is>
          <t>Ventas</t>
        </is>
      </c>
      <c r="B2" s="7" t="inlineStr">
        <is>
          <t>Mercadería</t>
        </is>
      </c>
      <c r="D2" s="8">
        <f>IF(A2="","",A2)</f>
        <v/>
      </c>
    </row>
    <row r="3">
      <c r="A3" s="7" t="inlineStr">
        <is>
          <t>Servicios</t>
        </is>
      </c>
      <c r="B3" s="7" t="inlineStr">
        <is>
          <t>Alquiler</t>
        </is>
      </c>
      <c r="D3" s="8">
        <f>IF(A3="","",A3)</f>
        <v/>
      </c>
    </row>
    <row r="4">
      <c r="A4" s="7" t="inlineStr">
        <is>
          <t>Otros ingresos</t>
        </is>
      </c>
      <c r="B4" s="7" t="inlineStr">
        <is>
          <t>Sueldos</t>
        </is>
      </c>
      <c r="D4" s="8">
        <f>IF(A4="","",A4)</f>
        <v/>
      </c>
    </row>
    <row r="5">
      <c r="A5" s="7" t="n"/>
      <c r="B5" s="7" t="inlineStr">
        <is>
          <t>Impuestos</t>
        </is>
      </c>
      <c r="D5" s="8">
        <f>IF(A5="","",A5)</f>
        <v/>
      </c>
    </row>
    <row r="6">
      <c r="A6" s="7" t="n"/>
      <c r="B6" s="7" t="inlineStr">
        <is>
          <t>Servicios (luz/agua/internet)</t>
        </is>
      </c>
      <c r="D6" s="8">
        <f>IF(A6="","",A6)</f>
        <v/>
      </c>
    </row>
    <row r="7">
      <c r="A7" s="7" t="n"/>
      <c r="B7" s="7" t="inlineStr">
        <is>
          <t>Otros gastos</t>
        </is>
      </c>
      <c r="D7" s="8">
        <f>IF(A7="","",A7)</f>
        <v/>
      </c>
    </row>
    <row r="8">
      <c r="A8" s="7" t="n"/>
      <c r="B8" s="7" t="n"/>
      <c r="D8" s="8">
        <f>IF(A8="","",A8)</f>
        <v/>
      </c>
    </row>
    <row r="9">
      <c r="A9" s="7" t="n"/>
      <c r="B9" s="7" t="n"/>
      <c r="D9" s="8">
        <f>IF(A9="","",A9)</f>
        <v/>
      </c>
    </row>
    <row r="10">
      <c r="A10" s="7" t="n"/>
      <c r="B10" s="7" t="n"/>
      <c r="D10" s="8">
        <f>IF(A10="","",A10)</f>
        <v/>
      </c>
    </row>
    <row r="11">
      <c r="A11" s="7" t="n"/>
      <c r="B11" s="7" t="n"/>
      <c r="D11" s="8">
        <f>IF(A11="","",A11)</f>
        <v/>
      </c>
    </row>
    <row r="12">
      <c r="A12" s="7" t="n"/>
      <c r="B12" s="7" t="n"/>
      <c r="D12" s="8">
        <f>IF(A12="","",A12)</f>
        <v/>
      </c>
    </row>
    <row r="13">
      <c r="A13" s="7" t="n"/>
      <c r="B13" s="7" t="n"/>
      <c r="D13" s="8">
        <f>IF(A13="","",A13)</f>
        <v/>
      </c>
    </row>
    <row r="14">
      <c r="A14" s="7" t="n"/>
      <c r="B14" s="7" t="n"/>
      <c r="D14" s="8">
        <f>IF(A14="","",A14)</f>
        <v/>
      </c>
    </row>
    <row r="15">
      <c r="A15" s="7" t="n"/>
      <c r="B15" s="7" t="n"/>
      <c r="D15" s="8">
        <f>IF(A15="","",A15)</f>
        <v/>
      </c>
    </row>
    <row r="16">
      <c r="A16" s="7" t="n"/>
      <c r="B16" s="7" t="n"/>
      <c r="D16" s="8">
        <f>IF(A16="","",A16)</f>
        <v/>
      </c>
    </row>
    <row r="17">
      <c r="A17" s="7" t="n"/>
      <c r="B17" s="7" t="n"/>
      <c r="D17" s="8">
        <f>IF(A17="","",A17)</f>
        <v/>
      </c>
    </row>
    <row r="18">
      <c r="D18" s="8">
        <f>IF(A18="","",A18)</f>
        <v/>
      </c>
    </row>
    <row r="19">
      <c r="D19" s="8">
        <f>IF(A19="","",A19)</f>
        <v/>
      </c>
    </row>
    <row r="20">
      <c r="D20" s="8">
        <f>IF(A20="","",A20)</f>
        <v/>
      </c>
    </row>
    <row r="21">
      <c r="D21" s="8">
        <f>IF(A21="","",A21)</f>
        <v/>
      </c>
    </row>
    <row r="22">
      <c r="D22" s="8">
        <f>IF(B2="","",B2)</f>
        <v/>
      </c>
    </row>
    <row r="23">
      <c r="D23" s="8">
        <f>IF(B3="","",B3)</f>
        <v/>
      </c>
    </row>
    <row r="24">
      <c r="D24" s="8">
        <f>IF(B4="","",B4)</f>
        <v/>
      </c>
    </row>
    <row r="25">
      <c r="D25" s="8">
        <f>IF(B5="","",B5)</f>
        <v/>
      </c>
    </row>
    <row r="26">
      <c r="D26" s="8">
        <f>IF(B6="","",B6)</f>
        <v/>
      </c>
    </row>
    <row r="27">
      <c r="D27" s="8">
        <f>IF(B7="","",B7)</f>
        <v/>
      </c>
    </row>
    <row r="28">
      <c r="D28" s="8">
        <f>IF(B8="","",B8)</f>
        <v/>
      </c>
    </row>
    <row r="29">
      <c r="D29" s="8">
        <f>IF(B9="","",B9)</f>
        <v/>
      </c>
    </row>
    <row r="30">
      <c r="D30" s="8">
        <f>IF(B10="","",B10)</f>
        <v/>
      </c>
    </row>
    <row r="31">
      <c r="D31" s="8">
        <f>IF(B11="","",B11)</f>
        <v/>
      </c>
    </row>
    <row r="32">
      <c r="D32" s="8">
        <f>IF(B12="","",B12)</f>
        <v/>
      </c>
    </row>
    <row r="33">
      <c r="D33" s="8">
        <f>IF(B13="","",B13)</f>
        <v/>
      </c>
    </row>
    <row r="34">
      <c r="D34" s="8">
        <f>IF(B14="","",B14)</f>
        <v/>
      </c>
    </row>
    <row r="35">
      <c r="D35" s="8">
        <f>IF(B15="","",B15)</f>
        <v/>
      </c>
    </row>
    <row r="36">
      <c r="D36" s="8">
        <f>IF(B16="","",B16)</f>
        <v/>
      </c>
    </row>
    <row r="37">
      <c r="D37" s="8">
        <f>IF(B17="","",B17)</f>
        <v/>
      </c>
    </row>
    <row r="38">
      <c r="D38" s="8">
        <f>IF(B18="","",B18)</f>
        <v/>
      </c>
    </row>
    <row r="39">
      <c r="D39" s="8">
        <f>IF(B19="","",B19)</f>
        <v/>
      </c>
    </row>
    <row r="40">
      <c r="D40" s="8">
        <f>IF(B20="","",B20)</f>
        <v/>
      </c>
    </row>
    <row r="41">
      <c r="D41" s="8">
        <f>IF(B21="","",B21)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10" customWidth="1" min="4" max="4"/>
    <col width="14" customWidth="1" min="5" max="5"/>
    <col width="14" customWidth="1" min="6" max="6"/>
  </cols>
  <sheetData>
    <row r="1">
      <c r="A1" s="6" t="inlineStr">
        <is>
          <t>Fecha</t>
        </is>
      </c>
      <c r="B1" s="6" t="inlineStr">
        <is>
          <t>Concepto</t>
        </is>
      </c>
      <c r="C1" s="6" t="inlineStr">
        <is>
          <t>Categoría</t>
        </is>
      </c>
      <c r="D1" s="6" t="inlineStr">
        <is>
          <t>Tipo</t>
        </is>
      </c>
      <c r="E1" s="6" t="inlineStr">
        <is>
          <t>Medio de pago</t>
        </is>
      </c>
      <c r="F1" s="6" t="inlineStr">
        <is>
          <t>Importe</t>
        </is>
      </c>
    </row>
    <row r="2">
      <c r="A2" s="9" t="inlineStr">
        <is>
          <t>2026-01-03</t>
        </is>
      </c>
      <c r="B2" s="7" t="inlineStr">
        <is>
          <t>Venta del día</t>
        </is>
      </c>
      <c r="C2" s="7" t="inlineStr">
        <is>
          <t>Ventas</t>
        </is>
      </c>
      <c r="D2" s="7" t="inlineStr">
        <is>
          <t>Ingreso</t>
        </is>
      </c>
      <c r="E2" s="7" t="inlineStr">
        <is>
          <t>Efectivo</t>
        </is>
      </c>
      <c r="F2" s="10" t="n">
        <v>45000</v>
      </c>
    </row>
    <row r="3">
      <c r="A3" s="9" t="inlineStr">
        <is>
          <t>2026-01-04</t>
        </is>
      </c>
      <c r="B3" s="7" t="inlineStr">
        <is>
          <t>Compra de mercadería</t>
        </is>
      </c>
      <c r="C3" s="7" t="inlineStr">
        <is>
          <t>Mercadería</t>
        </is>
      </c>
      <c r="D3" s="7" t="inlineStr">
        <is>
          <t>Egreso</t>
        </is>
      </c>
      <c r="E3" s="7" t="inlineStr">
        <is>
          <t>Banco</t>
        </is>
      </c>
      <c r="F3" s="10" t="n">
        <v>30000</v>
      </c>
    </row>
    <row r="4">
      <c r="A4" s="9" t="inlineStr">
        <is>
          <t>2026-01-05</t>
        </is>
      </c>
      <c r="B4" s="7" t="inlineStr">
        <is>
          <t>Venta con Mercado Pago</t>
        </is>
      </c>
      <c r="C4" s="7" t="inlineStr">
        <is>
          <t>Ventas</t>
        </is>
      </c>
      <c r="D4" s="7" t="inlineStr">
        <is>
          <t>Ingreso</t>
        </is>
      </c>
      <c r="E4" s="7" t="inlineStr">
        <is>
          <t>Mercado Pago</t>
        </is>
      </c>
      <c r="F4" s="10" t="n">
        <v>22000</v>
      </c>
    </row>
    <row r="5">
      <c r="A5" s="9" t="inlineStr">
        <is>
          <t>2026-01-07</t>
        </is>
      </c>
      <c r="B5" s="7" t="inlineStr">
        <is>
          <t>Pago de alquiler</t>
        </is>
      </c>
      <c r="C5" s="7" t="inlineStr">
        <is>
          <t>Alquiler</t>
        </is>
      </c>
      <c r="D5" s="7" t="inlineStr">
        <is>
          <t>Egreso</t>
        </is>
      </c>
      <c r="E5" s="7" t="inlineStr">
        <is>
          <t>Banco</t>
        </is>
      </c>
      <c r="F5" s="10" t="n">
        <v>60000</v>
      </c>
    </row>
    <row r="6">
      <c r="A6" s="9" t="inlineStr">
        <is>
          <t>2026-01-10</t>
        </is>
      </c>
      <c r="B6" s="7" t="inlineStr">
        <is>
          <t>Venta del día</t>
        </is>
      </c>
      <c r="C6" s="7" t="inlineStr">
        <is>
          <t>Ventas</t>
        </is>
      </c>
      <c r="D6" s="7" t="inlineStr">
        <is>
          <t>Ingreso</t>
        </is>
      </c>
      <c r="E6" s="7" t="inlineStr">
        <is>
          <t>Efectivo</t>
        </is>
      </c>
      <c r="F6" s="10" t="n">
        <v>38000</v>
      </c>
    </row>
    <row r="7">
      <c r="A7" s="9" t="inlineStr">
        <is>
          <t>2026-01-12</t>
        </is>
      </c>
      <c r="B7" s="7" t="inlineStr">
        <is>
          <t>Pago de luz</t>
        </is>
      </c>
      <c r="C7" s="7" t="inlineStr">
        <is>
          <t>Servicios (luz/agua/internet)</t>
        </is>
      </c>
      <c r="D7" s="7" t="inlineStr">
        <is>
          <t>Egreso</t>
        </is>
      </c>
      <c r="E7" s="7" t="inlineStr">
        <is>
          <t>Banco</t>
        </is>
      </c>
      <c r="F7" s="10" t="n">
        <v>15000</v>
      </c>
    </row>
    <row r="8">
      <c r="A8" s="9" t="inlineStr">
        <is>
          <t>2026-01-15</t>
        </is>
      </c>
      <c r="B8" s="7" t="inlineStr">
        <is>
          <t>Sueldo empleado</t>
        </is>
      </c>
      <c r="C8" s="7" t="inlineStr">
        <is>
          <t>Sueldos</t>
        </is>
      </c>
      <c r="D8" s="7" t="inlineStr">
        <is>
          <t>Egreso</t>
        </is>
      </c>
      <c r="E8" s="7" t="inlineStr">
        <is>
          <t>Banco</t>
        </is>
      </c>
      <c r="F8" s="10" t="n">
        <v>90000</v>
      </c>
    </row>
    <row r="9">
      <c r="A9" s="9" t="inlineStr">
        <is>
          <t>2026-01-18</t>
        </is>
      </c>
      <c r="B9" s="7" t="inlineStr">
        <is>
          <t>Venta con Mercado Pago</t>
        </is>
      </c>
      <c r="C9" s="7" t="inlineStr">
        <is>
          <t>Ventas</t>
        </is>
      </c>
      <c r="D9" s="7" t="inlineStr">
        <is>
          <t>Ingreso</t>
        </is>
      </c>
      <c r="E9" s="7" t="inlineStr">
        <is>
          <t>Mercado Pago</t>
        </is>
      </c>
      <c r="F9" s="10" t="n">
        <v>27000</v>
      </c>
    </row>
    <row r="10">
      <c r="A10" s="9" t="inlineStr">
        <is>
          <t>2026-01-20</t>
        </is>
      </c>
      <c r="B10" s="7" t="inlineStr">
        <is>
          <t>Compra de mercadería</t>
        </is>
      </c>
      <c r="C10" s="7" t="inlineStr">
        <is>
          <t>Mercadería</t>
        </is>
      </c>
      <c r="D10" s="7" t="inlineStr">
        <is>
          <t>Egreso</t>
        </is>
      </c>
      <c r="E10" s="7" t="inlineStr">
        <is>
          <t>Efectivo</t>
        </is>
      </c>
      <c r="F10" s="10" t="n">
        <v>20000</v>
      </c>
    </row>
    <row r="11">
      <c r="A11" s="9" t="inlineStr">
        <is>
          <t>2026-01-22</t>
        </is>
      </c>
      <c r="B11" s="7" t="inlineStr">
        <is>
          <t>Venta del día</t>
        </is>
      </c>
      <c r="C11" s="7" t="inlineStr">
        <is>
          <t>Ventas</t>
        </is>
      </c>
      <c r="D11" s="7" t="inlineStr">
        <is>
          <t>Ingreso</t>
        </is>
      </c>
      <c r="E11" s="7" t="inlineStr">
        <is>
          <t>Efectivo</t>
        </is>
      </c>
      <c r="F11" s="10" t="n">
        <v>41000</v>
      </c>
    </row>
    <row r="12">
      <c r="A12" s="9" t="inlineStr">
        <is>
          <t>2026-01-25</t>
        </is>
      </c>
      <c r="B12" s="7" t="inlineStr">
        <is>
          <t>Pago de impuestos</t>
        </is>
      </c>
      <c r="C12" s="7" t="inlineStr">
        <is>
          <t>Impuestos</t>
        </is>
      </c>
      <c r="D12" s="7" t="inlineStr">
        <is>
          <t>Egreso</t>
        </is>
      </c>
      <c r="E12" s="7" t="inlineStr">
        <is>
          <t>Banco</t>
        </is>
      </c>
      <c r="F12" s="10" t="n">
        <v>25000</v>
      </c>
    </row>
    <row r="13">
      <c r="A13" s="9" t="inlineStr">
        <is>
          <t>2026-01-28</t>
        </is>
      </c>
      <c r="B13" s="7" t="inlineStr">
        <is>
          <t>Servicio de reparación</t>
        </is>
      </c>
      <c r="C13" s="7" t="inlineStr">
        <is>
          <t>Servicios</t>
        </is>
      </c>
      <c r="D13" s="7" t="inlineStr">
        <is>
          <t>Ingreso</t>
        </is>
      </c>
      <c r="E13" s="7" t="inlineStr">
        <is>
          <t>Mercado Pago</t>
        </is>
      </c>
      <c r="F13" s="10" t="n">
        <v>12000</v>
      </c>
    </row>
    <row r="14">
      <c r="A14" s="9" t="n"/>
      <c r="B14" s="7" t="n"/>
      <c r="C14" s="7" t="n"/>
      <c r="D14" s="7" t="n"/>
      <c r="E14" s="7" t="n"/>
      <c r="F14" s="10" t="n"/>
    </row>
    <row r="15">
      <c r="A15" s="9" t="n"/>
      <c r="B15" s="7" t="n"/>
      <c r="C15" s="7" t="n"/>
      <c r="D15" s="7" t="n"/>
      <c r="E15" s="7" t="n"/>
      <c r="F15" s="10" t="n"/>
    </row>
    <row r="16">
      <c r="A16" s="9" t="n"/>
      <c r="B16" s="7" t="n"/>
      <c r="C16" s="7" t="n"/>
      <c r="D16" s="7" t="n"/>
      <c r="E16" s="7" t="n"/>
      <c r="F16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3">
    <dataValidation sqref="D2:D16" showDropDown="0" showInputMessage="0" showErrorMessage="0" allowBlank="1" type="list">
      <formula1>"Ingreso,Egreso"</formula1>
    </dataValidation>
    <dataValidation sqref="E2:E16" showDropDown="0" showInputMessage="0" showErrorMessage="0" allowBlank="1" type="list">
      <formula1>"Efectivo,Banco,Mercado Pago"</formula1>
    </dataValidation>
    <dataValidation sqref="C2:C16" showDropDown="0" showInputMessage="0" showErrorMessage="0" allowBlank="1" type="list">
      <formula1>Categorías!$D$2:$D$41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1" t="inlineStr">
        <is>
          <t>Flujo de caja mensual</t>
        </is>
      </c>
    </row>
    <row r="3">
      <c r="A3" t="inlineStr">
        <is>
          <t>Año a analizar:</t>
        </is>
      </c>
      <c r="B3" s="7" t="n">
        <v>2026</v>
      </c>
    </row>
    <row r="4">
      <c r="A4" t="inlineStr">
        <is>
          <t>Saldo inicial:</t>
        </is>
      </c>
      <c r="B4" s="10" t="n">
        <v>100000</v>
      </c>
    </row>
    <row r="6">
      <c r="A6" s="6" t="inlineStr">
        <is>
          <t>Mes</t>
        </is>
      </c>
      <c r="B6" s="6" t="inlineStr">
        <is>
          <t>Ingresos</t>
        </is>
      </c>
      <c r="C6" s="6" t="inlineStr">
        <is>
          <t>Egresos</t>
        </is>
      </c>
      <c r="D6" s="6" t="inlineStr">
        <is>
          <t>Resultado</t>
        </is>
      </c>
      <c r="E6" s="6" t="inlineStr">
        <is>
          <t>Saldo acumulado</t>
        </is>
      </c>
    </row>
    <row r="7">
      <c r="A7" t="inlineStr">
        <is>
          <t>Enero</t>
        </is>
      </c>
      <c r="B7" s="12">
        <f>SUMIFS(Movimientos!$F$2:$F$16,Movimientos!$D$2:$D$16,"Ingreso",Movimientos!$A$2:$A$16,"&gt;="&amp;DATE($B$3,1,1),Movimientos!$A$2:$A$16,"&lt;"&amp;DATE($B$3,1+1,1))</f>
        <v/>
      </c>
      <c r="C7" s="12">
        <f>SUMIFS(Movimientos!$F$2:$F$16,Movimientos!$D$2:$D$16,"Egreso",Movimientos!$A$2:$A$16,"&gt;="&amp;DATE($B$3,1,1),Movimientos!$A$2:$A$16,"&lt;"&amp;DATE($B$3,1+1,1))</f>
        <v/>
      </c>
      <c r="D7" s="12">
        <f>$B7-$C7</f>
        <v/>
      </c>
      <c r="E7" s="12">
        <f>$B$4+$D7</f>
        <v/>
      </c>
    </row>
    <row r="8">
      <c r="A8" t="inlineStr">
        <is>
          <t>Febrero</t>
        </is>
      </c>
      <c r="B8" s="12">
        <f>SUMIFS(Movimientos!$F$2:$F$16,Movimientos!$D$2:$D$16,"Ingreso",Movimientos!$A$2:$A$16,"&gt;="&amp;DATE($B$3,2,1),Movimientos!$A$2:$A$16,"&lt;"&amp;DATE($B$3,2+1,1))</f>
        <v/>
      </c>
      <c r="C8" s="12">
        <f>SUMIFS(Movimientos!$F$2:$F$16,Movimientos!$D$2:$D$16,"Egreso",Movimientos!$A$2:$A$16,"&gt;="&amp;DATE($B$3,2,1),Movimientos!$A$2:$A$16,"&lt;"&amp;DATE($B$3,2+1,1))</f>
        <v/>
      </c>
      <c r="D8" s="12">
        <f>$B8-$C8</f>
        <v/>
      </c>
      <c r="E8" s="12">
        <f>$E7+$D8</f>
        <v/>
      </c>
    </row>
    <row r="9">
      <c r="A9" t="inlineStr">
        <is>
          <t>Marzo</t>
        </is>
      </c>
      <c r="B9" s="12">
        <f>SUMIFS(Movimientos!$F$2:$F$16,Movimientos!$D$2:$D$16,"Ingreso",Movimientos!$A$2:$A$16,"&gt;="&amp;DATE($B$3,3,1),Movimientos!$A$2:$A$16,"&lt;"&amp;DATE($B$3,3+1,1))</f>
        <v/>
      </c>
      <c r="C9" s="12">
        <f>SUMIFS(Movimientos!$F$2:$F$16,Movimientos!$D$2:$D$16,"Egreso",Movimientos!$A$2:$A$16,"&gt;="&amp;DATE($B$3,3,1),Movimientos!$A$2:$A$16,"&lt;"&amp;DATE($B$3,3+1,1))</f>
        <v/>
      </c>
      <c r="D9" s="12">
        <f>$B9-$C9</f>
        <v/>
      </c>
      <c r="E9" s="12">
        <f>$E8+$D9</f>
        <v/>
      </c>
    </row>
    <row r="10">
      <c r="A10" t="inlineStr">
        <is>
          <t>Abril</t>
        </is>
      </c>
      <c r="B10" s="12">
        <f>SUMIFS(Movimientos!$F$2:$F$16,Movimientos!$D$2:$D$16,"Ingreso",Movimientos!$A$2:$A$16,"&gt;="&amp;DATE($B$3,4,1),Movimientos!$A$2:$A$16,"&lt;"&amp;DATE($B$3,4+1,1))</f>
        <v/>
      </c>
      <c r="C10" s="12">
        <f>SUMIFS(Movimientos!$F$2:$F$16,Movimientos!$D$2:$D$16,"Egreso",Movimientos!$A$2:$A$16,"&gt;="&amp;DATE($B$3,4,1),Movimientos!$A$2:$A$16,"&lt;"&amp;DATE($B$3,4+1,1))</f>
        <v/>
      </c>
      <c r="D10" s="12">
        <f>$B10-$C10</f>
        <v/>
      </c>
      <c r="E10" s="12">
        <f>$E9+$D10</f>
        <v/>
      </c>
    </row>
    <row r="11">
      <c r="A11" t="inlineStr">
        <is>
          <t>Mayo</t>
        </is>
      </c>
      <c r="B11" s="12">
        <f>SUMIFS(Movimientos!$F$2:$F$16,Movimientos!$D$2:$D$16,"Ingreso",Movimientos!$A$2:$A$16,"&gt;="&amp;DATE($B$3,5,1),Movimientos!$A$2:$A$16,"&lt;"&amp;DATE($B$3,5+1,1))</f>
        <v/>
      </c>
      <c r="C11" s="12">
        <f>SUMIFS(Movimientos!$F$2:$F$16,Movimientos!$D$2:$D$16,"Egreso",Movimientos!$A$2:$A$16,"&gt;="&amp;DATE($B$3,5,1),Movimientos!$A$2:$A$16,"&lt;"&amp;DATE($B$3,5+1,1))</f>
        <v/>
      </c>
      <c r="D11" s="12">
        <f>$B11-$C11</f>
        <v/>
      </c>
      <c r="E11" s="12">
        <f>$E10+$D11</f>
        <v/>
      </c>
    </row>
    <row r="12">
      <c r="A12" t="inlineStr">
        <is>
          <t>Junio</t>
        </is>
      </c>
      <c r="B12" s="12">
        <f>SUMIFS(Movimientos!$F$2:$F$16,Movimientos!$D$2:$D$16,"Ingreso",Movimientos!$A$2:$A$16,"&gt;="&amp;DATE($B$3,6,1),Movimientos!$A$2:$A$16,"&lt;"&amp;DATE($B$3,6+1,1))</f>
        <v/>
      </c>
      <c r="C12" s="12">
        <f>SUMIFS(Movimientos!$F$2:$F$16,Movimientos!$D$2:$D$16,"Egreso",Movimientos!$A$2:$A$16,"&gt;="&amp;DATE($B$3,6,1),Movimientos!$A$2:$A$16,"&lt;"&amp;DATE($B$3,6+1,1))</f>
        <v/>
      </c>
      <c r="D12" s="12">
        <f>$B12-$C12</f>
        <v/>
      </c>
      <c r="E12" s="12">
        <f>$E11+$D12</f>
        <v/>
      </c>
    </row>
    <row r="13">
      <c r="A13" t="inlineStr">
        <is>
          <t>Julio</t>
        </is>
      </c>
      <c r="B13" s="12">
        <f>SUMIFS(Movimientos!$F$2:$F$16,Movimientos!$D$2:$D$16,"Ingreso",Movimientos!$A$2:$A$16,"&gt;="&amp;DATE($B$3,7,1),Movimientos!$A$2:$A$16,"&lt;"&amp;DATE($B$3,7+1,1))</f>
        <v/>
      </c>
      <c r="C13" s="12">
        <f>SUMIFS(Movimientos!$F$2:$F$16,Movimientos!$D$2:$D$16,"Egreso",Movimientos!$A$2:$A$16,"&gt;="&amp;DATE($B$3,7,1),Movimientos!$A$2:$A$16,"&lt;"&amp;DATE($B$3,7+1,1))</f>
        <v/>
      </c>
      <c r="D13" s="12">
        <f>$B13-$C13</f>
        <v/>
      </c>
      <c r="E13" s="12">
        <f>$E12+$D13</f>
        <v/>
      </c>
    </row>
    <row r="14">
      <c r="A14" t="inlineStr">
        <is>
          <t>Agosto</t>
        </is>
      </c>
      <c r="B14" s="12">
        <f>SUMIFS(Movimientos!$F$2:$F$16,Movimientos!$D$2:$D$16,"Ingreso",Movimientos!$A$2:$A$16,"&gt;="&amp;DATE($B$3,8,1),Movimientos!$A$2:$A$16,"&lt;"&amp;DATE($B$3,8+1,1))</f>
        <v/>
      </c>
      <c r="C14" s="12">
        <f>SUMIFS(Movimientos!$F$2:$F$16,Movimientos!$D$2:$D$16,"Egreso",Movimientos!$A$2:$A$16,"&gt;="&amp;DATE($B$3,8,1),Movimientos!$A$2:$A$16,"&lt;"&amp;DATE($B$3,8+1,1))</f>
        <v/>
      </c>
      <c r="D14" s="12">
        <f>$B14-$C14</f>
        <v/>
      </c>
      <c r="E14" s="12">
        <f>$E13+$D14</f>
        <v/>
      </c>
    </row>
    <row r="15">
      <c r="A15" t="inlineStr">
        <is>
          <t>Septiembre</t>
        </is>
      </c>
      <c r="B15" s="12">
        <f>SUMIFS(Movimientos!$F$2:$F$16,Movimientos!$D$2:$D$16,"Ingreso",Movimientos!$A$2:$A$16,"&gt;="&amp;DATE($B$3,9,1),Movimientos!$A$2:$A$16,"&lt;"&amp;DATE($B$3,9+1,1))</f>
        <v/>
      </c>
      <c r="C15" s="12">
        <f>SUMIFS(Movimientos!$F$2:$F$16,Movimientos!$D$2:$D$16,"Egreso",Movimientos!$A$2:$A$16,"&gt;="&amp;DATE($B$3,9,1),Movimientos!$A$2:$A$16,"&lt;"&amp;DATE($B$3,9+1,1))</f>
        <v/>
      </c>
      <c r="D15" s="12">
        <f>$B15-$C15</f>
        <v/>
      </c>
      <c r="E15" s="12">
        <f>$E14+$D15</f>
        <v/>
      </c>
    </row>
    <row r="16">
      <c r="A16" t="inlineStr">
        <is>
          <t>Octubre</t>
        </is>
      </c>
      <c r="B16" s="12">
        <f>SUMIFS(Movimientos!$F$2:$F$16,Movimientos!$D$2:$D$16,"Ingreso",Movimientos!$A$2:$A$16,"&gt;="&amp;DATE($B$3,10,1),Movimientos!$A$2:$A$16,"&lt;"&amp;DATE($B$3,10+1,1))</f>
        <v/>
      </c>
      <c r="C16" s="12">
        <f>SUMIFS(Movimientos!$F$2:$F$16,Movimientos!$D$2:$D$16,"Egreso",Movimientos!$A$2:$A$16,"&gt;="&amp;DATE($B$3,10,1),Movimientos!$A$2:$A$16,"&lt;"&amp;DATE($B$3,10+1,1))</f>
        <v/>
      </c>
      <c r="D16" s="12">
        <f>$B16-$C16</f>
        <v/>
      </c>
      <c r="E16" s="12">
        <f>$E15+$D16</f>
        <v/>
      </c>
    </row>
    <row r="17">
      <c r="A17" t="inlineStr">
        <is>
          <t>Noviembre</t>
        </is>
      </c>
      <c r="B17" s="12">
        <f>SUMIFS(Movimientos!$F$2:$F$16,Movimientos!$D$2:$D$16,"Ingreso",Movimientos!$A$2:$A$16,"&gt;="&amp;DATE($B$3,11,1),Movimientos!$A$2:$A$16,"&lt;"&amp;DATE($B$3,11+1,1))</f>
        <v/>
      </c>
      <c r="C17" s="12">
        <f>SUMIFS(Movimientos!$F$2:$F$16,Movimientos!$D$2:$D$16,"Egreso",Movimientos!$A$2:$A$16,"&gt;="&amp;DATE($B$3,11,1),Movimientos!$A$2:$A$16,"&lt;"&amp;DATE($B$3,11+1,1))</f>
        <v/>
      </c>
      <c r="D17" s="12">
        <f>$B17-$C17</f>
        <v/>
      </c>
      <c r="E17" s="12">
        <f>$E16+$D17</f>
        <v/>
      </c>
    </row>
    <row r="18">
      <c r="A18" t="inlineStr">
        <is>
          <t>Diciembre</t>
        </is>
      </c>
      <c r="B18" s="12">
        <f>SUMIFS(Movimientos!$F$2:$F$16,Movimientos!$D$2:$D$16,"Ingreso",Movimientos!$A$2:$A$16,"&gt;="&amp;DATE($B$3,12,1),Movimientos!$A$2:$A$16,"&lt;"&amp;DATE($B$3,12+1,1))</f>
        <v/>
      </c>
      <c r="C18" s="12">
        <f>SUMIFS(Movimientos!$F$2:$F$16,Movimientos!$D$2:$D$16,"Egreso",Movimientos!$A$2:$A$16,"&gt;="&amp;DATE($B$3,12,1),Movimientos!$A$2:$A$16,"&lt;"&amp;DATE($B$3,12+1,1))</f>
        <v/>
      </c>
      <c r="D18" s="12">
        <f>$B18-$C18</f>
        <v/>
      </c>
      <c r="E18" s="12">
        <f>$E17+$D18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2026-09-28T00:04:30Z</dcterms:created>
  <dcterms:modified xmlns:dcterms="http://purl.org/dc/terms/" xmlns:xsi="http://www.w3.org/2001/XMLSchema-instance" xsi:type="dcterms:W3CDTF">2026-09-28T00:04:30Z</dcterms:modified>
</cp:coreProperties>
</file>